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Print_Titles" localSheetId="0" hidden="0">Лист1!$8:$10</definedName>
  </definedNames>
  <calcPr/>
</workbook>
</file>

<file path=xl/sharedStrings.xml><?xml version="1.0" encoding="utf-8"?>
<sst xmlns="http://schemas.openxmlformats.org/spreadsheetml/2006/main" count="77" uniqueCount="77">
  <si>
    <t>ПРОЕКТ</t>
  </si>
  <si>
    <t xml:space="preserve">Приложение 1</t>
  </si>
  <si>
    <t xml:space="preserve">Основные показатели уточненного прогноза социально-экономического развития</t>
  </si>
  <si>
    <t xml:space="preserve">муниципального (городского) округа на 2026-2028 годы</t>
  </si>
  <si>
    <t xml:space="preserve">Ровеньский  </t>
  </si>
  <si>
    <t xml:space="preserve">(наименование муниципального округа (городского округа)</t>
  </si>
  <si>
    <t>Показатели</t>
  </si>
  <si>
    <t xml:space="preserve">Единица измерения</t>
  </si>
  <si>
    <t>отчет</t>
  </si>
  <si>
    <t>оценка</t>
  </si>
  <si>
    <t>прогноз</t>
  </si>
  <si>
    <t xml:space="preserve">консерва-тивный вариант</t>
  </si>
  <si>
    <t xml:space="preserve">базовый вариант</t>
  </si>
  <si>
    <t xml:space="preserve">Промышленное производство</t>
  </si>
  <si>
    <t xml:space="preserve">Индекс промышленного производства</t>
  </si>
  <si>
    <t xml:space="preserve">в % к предыдущему году                                                  (в сопоставимых ценах)</t>
  </si>
  <si>
    <t xml:space="preserve">Объем отгруженных товаров собственного производства, выполненных работ и услуг собственными силами по промышленным видам экономической деятельности - всего</t>
  </si>
  <si>
    <t xml:space="preserve">млн рублей</t>
  </si>
  <si>
    <t xml:space="preserve">в % к предыдущему году                                                  (в действующих ценах)</t>
  </si>
  <si>
    <t xml:space="preserve">в том числе:</t>
  </si>
  <si>
    <t xml:space="preserve">Добыча полезных ископаемых</t>
  </si>
  <si>
    <t xml:space="preserve">Обрабатывающие производства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</si>
  <si>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</si>
  <si>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</si>
  <si>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Сельское хозяйство</t>
  </si>
  <si>
    <t xml:space="preserve">Объем производства продукции сельского хозяйства</t>
  </si>
  <si>
    <t xml:space="preserve">Продукция растениеводства</t>
  </si>
  <si>
    <t xml:space="preserve">Продукция животноводства</t>
  </si>
  <si>
    <t>Инвестиции</t>
  </si>
  <si>
    <t xml:space="preserve">Объем инвестиции в основной капитал                                                                        (за счет всех источников финансирования)</t>
  </si>
  <si>
    <t xml:space="preserve">Объем  инвестиций в основной капитал (без субъектов малого предпринимательства и объема инвестиций, не наблюдаемых прямыми статистическими методами)</t>
  </si>
  <si>
    <t>Строительство</t>
  </si>
  <si>
    <t xml:space="preserve">Объем выполненных работ по виду деятельности «Строительство»</t>
  </si>
  <si>
    <t xml:space="preserve">Строительство жилых домов</t>
  </si>
  <si>
    <t xml:space="preserve">кв. метров</t>
  </si>
  <si>
    <t xml:space="preserve">в % к предыдущему году</t>
  </si>
  <si>
    <t>населением</t>
  </si>
  <si>
    <t xml:space="preserve">Потребительский рынок</t>
  </si>
  <si>
    <t xml:space="preserve">Оборот розничной торговли</t>
  </si>
  <si>
    <t xml:space="preserve">Оборот общественного питания</t>
  </si>
  <si>
    <t xml:space="preserve">Объем платных услуг населению</t>
  </si>
  <si>
    <t xml:space="preserve">Малое и среднее предпринимательство</t>
  </si>
  <si>
    <r>
      <t xml:space="preserve">Количество малых и средних предприятий (включая микропредприятия) (на конец года) </t>
    </r>
    <r>
      <rPr>
        <i/>
        <sz val="10"/>
        <color theme="1"/>
        <rFont val="Times New Roman"/>
      </rPr>
      <t xml:space="preserve">по данным ЕРСМП</t>
    </r>
  </si>
  <si>
    <t>единиц</t>
  </si>
  <si>
    <r>
      <rPr>
        <sz val="10"/>
        <color theme="1"/>
        <rFont val="Times New Roman"/>
      </rPr>
      <t xml:space="preserve">Количество индивидуальных предпринимателей (на конец года)</t>
    </r>
    <r>
      <rPr>
        <i/>
        <sz val="10"/>
        <color theme="1"/>
        <rFont val="Times New Roman"/>
      </rPr>
      <t xml:space="preserve"> по данным ЕРСМП</t>
    </r>
  </si>
  <si>
    <t xml:space="preserve">Среднесписочная численность работников на предприятиях малого и среднего предпринимательства (включая микропредприятия) (без внешних совместителей)</t>
  </si>
  <si>
    <t>человек</t>
  </si>
  <si>
    <r>
      <t xml:space="preserve">Оборот малых и средних предприятий (включая микропредприятия) </t>
    </r>
    <r>
      <rPr>
        <i/>
        <sz val="10"/>
        <color theme="1"/>
        <rFont val="Times New Roman"/>
      </rPr>
      <t xml:space="preserve">по данным Белгородстата</t>
    </r>
  </si>
  <si>
    <t>Финансы</t>
  </si>
  <si>
    <t xml:space="preserve">Прибыль для целей налогообложения - всего</t>
  </si>
  <si>
    <t xml:space="preserve">Бюджетный баланс</t>
  </si>
  <si>
    <t xml:space="preserve">Собственные доходы  бюджета муниципального района (городского округа)</t>
  </si>
  <si>
    <t xml:space="preserve">тыс. рублей</t>
  </si>
  <si>
    <t xml:space="preserve">Расходы бюджета муниципального района (городского округа)</t>
  </si>
  <si>
    <t xml:space="preserve">Дефицит (-), профицит (+) бюджета</t>
  </si>
  <si>
    <t>Население</t>
  </si>
  <si>
    <t xml:space="preserve">Численность населения </t>
  </si>
  <si>
    <t xml:space="preserve">на 1 января</t>
  </si>
  <si>
    <t xml:space="preserve">тыс. человек</t>
  </si>
  <si>
    <t>среднегодовая</t>
  </si>
  <si>
    <t xml:space="preserve">Численность населения трудоспособного возраста              (на 1 января)</t>
  </si>
  <si>
    <t xml:space="preserve">Коэффициент рождаемости</t>
  </si>
  <si>
    <t xml:space="preserve">человек                            на 1000 населения</t>
  </si>
  <si>
    <t xml:space="preserve">Коэффициент смертности</t>
  </si>
  <si>
    <t xml:space="preserve">Коэффициент естественной убыли населения</t>
  </si>
  <si>
    <t xml:space="preserve">человек                               на 1000 населения</t>
  </si>
  <si>
    <t xml:space="preserve">Коэффициент миграционного прироста</t>
  </si>
  <si>
    <t xml:space="preserve">человек                                на 1000 населения</t>
  </si>
  <si>
    <t xml:space="preserve">Труд, занятость и уровень жизни населения</t>
  </si>
  <si>
    <t xml:space="preserve">Среднесписочная численность работников   (по полному кругу организаций)</t>
  </si>
  <si>
    <t xml:space="preserve">Фонд начисленной заработной платы работников организаций</t>
  </si>
  <si>
    <t xml:space="preserve">Среднемесячная номинальная начисленная заработная плата работников организаций – всего</t>
  </si>
  <si>
    <t>рублей</t>
  </si>
  <si>
    <t xml:space="preserve">Численность официально зарегистрированных безработных на конец года</t>
  </si>
  <si>
    <t xml:space="preserve">Первый заместитель главы администрации Ровеньского района по экономике – начальник управления финансов и бюджетной политики </t>
  </si>
  <si>
    <t xml:space="preserve">М.В. Подобная</t>
  </si>
  <si>
    <t xml:space="preserve">Гонта Елена Львовна, тел/факс 8 (47238) 5-54-35, gonta_el@ro.belregion.ru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</si>
</sst>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.0"/>
  </numFmts>
  <fonts count="17">
    <font>
      <name val="Calibri"/>
      <color theme="1"/>
      <sz val="11"/>
      <scheme val="minor"/>
    </font>
    <font>
      <name val="Times New Roman"/>
      <b/>
      <color theme="1"/>
      <sz val="11"/>
    </font>
    <font>
      <name val="Calibri"/>
      <b/>
      <color theme="1"/>
      <sz val="11"/>
      <scheme val="minor"/>
    </font>
    <font>
      <name val="Times New Roman"/>
      <color theme="1"/>
      <sz val="8"/>
    </font>
    <font>
      <name val="Times New Roman"/>
      <color theme="1"/>
      <sz val="11"/>
    </font>
    <font>
      <name val="Arial Cyr"/>
      <sz val="8"/>
    </font>
    <font>
      <name val="Times New Roman"/>
      <b/>
      <sz val="8"/>
    </font>
    <font>
      <name val="Times New Roman"/>
      <sz val="8"/>
    </font>
    <font>
      <name val="Times New Roman"/>
      <b/>
      <color theme="1"/>
      <sz val="10"/>
    </font>
    <font>
      <name val="Times New Roman"/>
      <color theme="1"/>
      <sz val="10"/>
    </font>
    <font>
      <name val="Times New Roman"/>
      <color theme="1" tint="0"/>
      <sz val="11"/>
    </font>
    <font>
      <name val="Times New Roman"/>
      <color indexed="2"/>
      <sz val="11"/>
    </font>
    <font>
      <name val="Times New Roman"/>
      <sz val="10"/>
    </font>
    <font>
      <name val="Calibri"/>
      <color indexed="2"/>
      <sz val="11"/>
      <scheme val="minor"/>
    </font>
    <font>
      <name val="Times New Roman"/>
      <sz val="11"/>
    </font>
    <font>
      <name val="Times New Roman"/>
      <b/>
      <sz val="10"/>
    </font>
    <font>
      <name val="Times New Roman"/>
      <b/>
      <color indexed="64"/>
      <sz val="1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 applyAlignment="1">
      <alignment horizontal="right" vertical="top"/>
    </xf>
    <xf fontId="2" fillId="0" borderId="0" numFmtId="0" xfId="0" applyFont="1" applyAlignment="1">
      <alignment horizontal="right" vertical="top"/>
    </xf>
    <xf fontId="1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/>
    </xf>
    <xf fontId="5" fillId="0" borderId="0" numFmtId="0" xfId="0" applyFont="1"/>
    <xf fontId="6" fillId="0" borderId="2" numFmtId="0" xfId="0" applyFont="1" applyBorder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/>
    </xf>
    <xf fontId="7" fillId="0" borderId="4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/>
    </xf>
    <xf fontId="8" fillId="0" borderId="5" numFmtId="0" xfId="0" applyFont="1" applyBorder="1" applyAlignment="1">
      <alignment vertical="center" wrapText="1"/>
    </xf>
    <xf fontId="9" fillId="0" borderId="5" numFmtId="0" xfId="0" applyFont="1" applyBorder="1" applyAlignment="1">
      <alignment vertical="center" wrapText="1"/>
    </xf>
    <xf fontId="0" fillId="0" borderId="5" numFmtId="0" xfId="0" applyBorder="1"/>
    <xf fontId="3" fillId="0" borderId="5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/>
    </xf>
    <xf fontId="11" fillId="0" borderId="5" numFmtId="0" xfId="0" applyFont="1" applyBorder="1" applyAlignment="1">
      <alignment horizontal="center" vertical="center"/>
    </xf>
    <xf fontId="10" fillId="0" borderId="5" numFmtId="160" xfId="0" applyNumberFormat="1" applyFont="1" applyBorder="1" applyAlignment="1">
      <alignment horizontal="center" vertical="center"/>
    </xf>
    <xf fontId="11" fillId="0" borderId="5" numFmtId="0" xfId="0" applyFont="1" applyBorder="1"/>
    <xf fontId="12" fillId="0" borderId="5" numFmtId="0" xfId="0" applyFont="1" applyBorder="1" applyAlignment="1">
      <alignment vertical="center" wrapText="1"/>
    </xf>
    <xf fontId="13" fillId="0" borderId="5" numFmtId="0" xfId="0" applyFont="1" applyBorder="1"/>
    <xf fontId="4" fillId="0" borderId="5" numFmtId="0" xfId="0" applyFont="1" applyBorder="1" applyAlignment="1">
      <alignment horizontal="center" vertical="center"/>
    </xf>
    <xf fontId="8" fillId="0" borderId="5" numFmtId="0" xfId="0" applyFont="1" applyBorder="1" applyAlignment="1">
      <alignment vertical="center"/>
    </xf>
    <xf fontId="10" fillId="0" borderId="5" numFmtId="1" xfId="0" applyNumberFormat="1" applyFont="1" applyBorder="1" applyAlignment="1">
      <alignment horizontal="center" vertical="center"/>
    </xf>
    <xf fontId="9" fillId="0" borderId="5" numFmtId="0" xfId="0" applyFont="1" applyBorder="1" applyAlignment="1">
      <alignment horizontal="left" indent="1" vertical="center" wrapText="1"/>
    </xf>
    <xf fontId="8" fillId="0" borderId="9" numFmtId="0" xfId="0" applyFont="1" applyBorder="1" applyAlignment="1">
      <alignment vertical="center" wrapText="1"/>
    </xf>
    <xf fontId="9" fillId="0" borderId="9" numFmtId="0" xfId="0" applyFont="1" applyBorder="1" applyAlignment="1">
      <alignment vertical="center" wrapText="1"/>
    </xf>
    <xf fontId="4" fillId="0" borderId="5" numFmtId="2" xfId="0" applyNumberFormat="1" applyFont="1" applyBorder="1" applyAlignment="1">
      <alignment horizontal="center" vertical="center"/>
    </xf>
    <xf fontId="4" fillId="0" borderId="5" numFmtId="160" xfId="0" applyNumberFormat="1" applyFont="1" applyBorder="1" applyAlignment="1">
      <alignment horizontal="center" vertical="center"/>
    </xf>
    <xf fontId="14" fillId="0" borderId="5" numFmtId="3" xfId="0" applyNumberFormat="1" applyFont="1" applyBorder="1" applyAlignment="1">
      <alignment horizontal="center" vertical="center"/>
    </xf>
    <xf fontId="15" fillId="0" borderId="5" numFmtId="0" xfId="0" applyFont="1" applyBorder="1" applyAlignment="1">
      <alignment vertical="center" wrapText="1"/>
    </xf>
    <xf fontId="0" fillId="0" borderId="0" numFmtId="0" xfId="0" applyAlignment="1">
      <alignment horizontal="center"/>
    </xf>
    <xf fontId="3" fillId="0" borderId="5" numFmtId="0" xfId="0" applyFont="1" applyBorder="1" applyAlignment="1">
      <alignment horizontal="center" vertical="center"/>
    </xf>
    <xf fontId="1" fillId="0" borderId="0" numFmtId="0" xfId="0" applyFont="1" applyAlignment="1">
      <alignment horizontal="left"/>
    </xf>
    <xf fontId="16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left"/>
    </xf>
    <xf fontId="16" fillId="0" borderId="0" numFmtId="0" xfId="0" applyFont="1" applyAlignment="1">
      <alignment horizontal="left" vertical="center" wrapText="1"/>
    </xf>
    <xf fontId="0" fillId="0" borderId="0" numFmtId="0" xfId="0" applyAlignment="1">
      <alignment horizontal="left"/>
    </xf>
    <xf fontId="9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1"/>
  </sheetPr>
  <sheetViews>
    <sheetView workbookViewId="0" zoomScale="96">
      <pane state="frozen" topLeftCell="F10" xSplit="5" ySplit="9"/>
      <selection activeCell="O10" activeCellId="0" sqref="O10"/>
    </sheetView>
  </sheetViews>
  <sheetFormatPr defaultRowHeight="14.25"/>
  <cols>
    <col bestFit="1" customWidth="1" min="1" max="1" width="27.7109375"/>
    <col bestFit="1" customWidth="1" min="2" max="2" width="15.140625"/>
    <col bestFit="1" customWidth="1" min="3" max="3" width="9.8515625"/>
    <col bestFit="1" customWidth="1" min="4" max="4" width="10.421875"/>
    <col bestFit="1" customWidth="1" min="5" max="5" width="9.7109375"/>
    <col bestFit="1" customWidth="1" min="6" max="6" width="10.421875"/>
    <col bestFit="1" customWidth="1" min="7" max="7" width="10.7109375"/>
    <col bestFit="1" customWidth="1" min="8" max="9" width="10.8515625"/>
    <col bestFit="1" customWidth="1" min="10" max="10" width="10.00390625"/>
    <col bestFit="1" customWidth="1" min="11" max="11" width="9.8515625"/>
  </cols>
  <sheetData>
    <row r="1" ht="14.25">
      <c r="J1" s="1" t="s">
        <v>0</v>
      </c>
      <c r="K1" s="1"/>
    </row>
    <row r="2" ht="27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="7" customFormat="1" ht="15" customHeight="1">
      <c r="A8" s="8" t="s">
        <v>6</v>
      </c>
      <c r="B8" s="9" t="s">
        <v>7</v>
      </c>
      <c r="C8" s="10" t="s">
        <v>8</v>
      </c>
      <c r="D8" s="11"/>
      <c r="E8" s="12" t="s">
        <v>9</v>
      </c>
      <c r="F8" s="10" t="s">
        <v>10</v>
      </c>
      <c r="G8" s="13"/>
      <c r="H8" s="13"/>
      <c r="I8" s="13"/>
      <c r="J8" s="13"/>
      <c r="K8" s="11"/>
    </row>
    <row r="9" s="7" customFormat="1" ht="15" customHeight="1">
      <c r="A9" s="14"/>
      <c r="B9" s="15"/>
      <c r="C9" s="8">
        <v>2023</v>
      </c>
      <c r="D9" s="8">
        <v>2024</v>
      </c>
      <c r="E9" s="8">
        <v>2025</v>
      </c>
      <c r="F9" s="10">
        <v>2026</v>
      </c>
      <c r="G9" s="16"/>
      <c r="H9" s="10">
        <v>2027</v>
      </c>
      <c r="I9" s="17"/>
      <c r="J9" s="10">
        <v>2028</v>
      </c>
      <c r="K9" s="18"/>
    </row>
    <row r="10" s="7" customFormat="1" ht="35.25" customHeight="1">
      <c r="A10" s="14"/>
      <c r="B10" s="15"/>
      <c r="C10" s="14"/>
      <c r="D10" s="14"/>
      <c r="E10" s="19"/>
      <c r="F10" s="9" t="s">
        <v>11</v>
      </c>
      <c r="G10" s="9" t="s">
        <v>12</v>
      </c>
      <c r="H10" s="9" t="s">
        <v>11</v>
      </c>
      <c r="I10" s="9" t="s">
        <v>12</v>
      </c>
      <c r="J10" s="9" t="s">
        <v>11</v>
      </c>
      <c r="K10" s="9" t="s">
        <v>12</v>
      </c>
    </row>
    <row r="11" ht="27" customHeight="1">
      <c r="A11" s="20" t="s">
        <v>13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</row>
    <row r="12" ht="42">
      <c r="A12" s="21" t="s">
        <v>14</v>
      </c>
      <c r="B12" s="23" t="s">
        <v>15</v>
      </c>
      <c r="C12" s="24">
        <v>120.2</v>
      </c>
      <c r="D12" s="24">
        <v>102.09999999999999</v>
      </c>
      <c r="E12" s="25"/>
      <c r="F12" s="25"/>
      <c r="G12" s="25"/>
      <c r="H12" s="25"/>
      <c r="I12" s="25"/>
      <c r="J12" s="25"/>
      <c r="K12" s="25"/>
    </row>
    <row r="13" ht="43.5" customHeight="1">
      <c r="A13" s="21" t="s">
        <v>16</v>
      </c>
      <c r="B13" s="23" t="s">
        <v>17</v>
      </c>
      <c r="C13" s="24">
        <f>C18+C20+C22</f>
        <v>6293.8600000000006</v>
      </c>
      <c r="D13" s="24">
        <f>D18+D20+D22</f>
        <v>8346.5099999999984</v>
      </c>
      <c r="E13" s="24">
        <f>E18+E20+E22</f>
        <v>9192.5200000000004</v>
      </c>
      <c r="F13" s="24">
        <f>F18+F20+F22</f>
        <v>9572.1900000000005</v>
      </c>
      <c r="G13" s="24">
        <f>G18+G20+G22</f>
        <v>9653.6200000000008</v>
      </c>
      <c r="H13" s="24">
        <f>H18+H20+H22</f>
        <v>10044.690000000002</v>
      </c>
      <c r="I13" s="24">
        <f>I18+I20+I22</f>
        <v>10128.689999999999</v>
      </c>
      <c r="J13" s="24">
        <f>J18+J20+J22</f>
        <v>10545.25</v>
      </c>
      <c r="K13" s="24">
        <f>K18+K20+K22</f>
        <v>10632.820000000002</v>
      </c>
    </row>
    <row r="14" ht="47.25" customHeight="1">
      <c r="A14" s="21"/>
      <c r="B14" s="23" t="s">
        <v>18</v>
      </c>
      <c r="C14" s="26">
        <v>144</v>
      </c>
      <c r="D14" s="26">
        <f>D13/C13*100</f>
        <v>132.6135312828693</v>
      </c>
      <c r="E14" s="26">
        <f>E13/D13*100</f>
        <v>110.13609281004877</v>
      </c>
      <c r="F14" s="26">
        <f>F13/E13*100</f>
        <v>104.13020586302777</v>
      </c>
      <c r="G14" s="26">
        <f>G13/E13*100</f>
        <v>105.01603477610058</v>
      </c>
      <c r="H14" s="26">
        <f>H13/F13*100</f>
        <v>104.93617448044807</v>
      </c>
      <c r="I14" s="26">
        <f>I13/G13*100</f>
        <v>104.92115910922533</v>
      </c>
      <c r="J14" s="26">
        <f>J13/H13*100</f>
        <v>104.9833295004624</v>
      </c>
      <c r="K14" s="26">
        <f>K13/I13*100</f>
        <v>104.97724779808647</v>
      </c>
    </row>
    <row r="15">
      <c r="A15" s="21" t="s">
        <v>19</v>
      </c>
      <c r="B15" s="23"/>
      <c r="C15" s="27"/>
      <c r="D15" s="27"/>
      <c r="E15" s="27"/>
      <c r="F15" s="27"/>
      <c r="G15" s="27"/>
      <c r="H15" s="27"/>
      <c r="I15" s="27"/>
      <c r="J15" s="27"/>
      <c r="K15" s="27"/>
    </row>
    <row r="16" ht="20.25" customHeight="1">
      <c r="A16" s="21" t="s">
        <v>20</v>
      </c>
      <c r="B16" s="23" t="s">
        <v>17</v>
      </c>
      <c r="C16" s="27"/>
      <c r="D16" s="27"/>
      <c r="E16" s="27"/>
      <c r="F16" s="27"/>
      <c r="G16" s="27"/>
      <c r="H16" s="27"/>
      <c r="I16" s="27"/>
      <c r="J16" s="27"/>
      <c r="K16" s="27"/>
    </row>
    <row r="17" ht="45.75" customHeight="1">
      <c r="A17" s="21"/>
      <c r="B17" s="23" t="s">
        <v>18</v>
      </c>
      <c r="C17" s="27"/>
      <c r="D17" s="27"/>
      <c r="E17" s="27"/>
      <c r="F17" s="27"/>
      <c r="G17" s="27"/>
      <c r="H17" s="27"/>
      <c r="I17" s="27"/>
      <c r="J17" s="27"/>
      <c r="K17" s="27"/>
    </row>
    <row r="18" ht="20.25" customHeight="1">
      <c r="A18" s="21" t="s">
        <v>21</v>
      </c>
      <c r="B18" s="23" t="s">
        <v>17</v>
      </c>
      <c r="C18" s="24">
        <v>6128.6000000000004</v>
      </c>
      <c r="D18" s="24">
        <v>8168.5</v>
      </c>
      <c r="E18" s="24">
        <v>8999.8999999999996</v>
      </c>
      <c r="F18" s="24">
        <v>9369.5</v>
      </c>
      <c r="G18" s="26">
        <v>9450</v>
      </c>
      <c r="H18" s="24">
        <v>9839.2000000000007</v>
      </c>
      <c r="I18" s="24">
        <v>9922.5</v>
      </c>
      <c r="J18" s="26">
        <v>10331.9</v>
      </c>
      <c r="K18" s="24">
        <v>10418.700000000001</v>
      </c>
    </row>
    <row r="19" ht="45" customHeight="1">
      <c r="A19" s="21"/>
      <c r="B19" s="23" t="s">
        <v>18</v>
      </c>
      <c r="C19" s="24">
        <v>144.90000000000001</v>
      </c>
      <c r="D19" s="26">
        <f>D18/C18*100</f>
        <v>133.28492641059947</v>
      </c>
      <c r="E19" s="26">
        <f>E18/D18*100</f>
        <v>110.17812327844769</v>
      </c>
      <c r="F19" s="26">
        <f>F18/E18*100</f>
        <v>104.10671229680331</v>
      </c>
      <c r="G19" s="26">
        <f>G18/E18*100</f>
        <v>105.00116667962978</v>
      </c>
      <c r="H19" s="26">
        <f>H18/F18*100</f>
        <v>105.01307433694436</v>
      </c>
      <c r="I19" s="26">
        <f>I18/G18*100</f>
        <v>105</v>
      </c>
      <c r="J19" s="26">
        <f>J18/H18*100</f>
        <v>105.00752093666151</v>
      </c>
      <c r="K19" s="26">
        <f>K18/I18*100</f>
        <v>105.00075585789872</v>
      </c>
    </row>
    <row r="20" ht="20.25" customHeight="1">
      <c r="A20" s="28" t="s">
        <v>22</v>
      </c>
      <c r="B20" s="23" t="s">
        <v>17</v>
      </c>
      <c r="C20" s="24">
        <v>63.210000000000001</v>
      </c>
      <c r="D20" s="24">
        <v>64.209999999999994</v>
      </c>
      <c r="E20" s="24">
        <v>71.340000000000003</v>
      </c>
      <c r="F20" s="24">
        <v>73</v>
      </c>
      <c r="G20" s="24">
        <v>73.079999999999998</v>
      </c>
      <c r="H20" s="24">
        <v>69.950000000000003</v>
      </c>
      <c r="I20" s="24">
        <v>69.969999999999999</v>
      </c>
      <c r="J20" s="24">
        <v>71.989999999999995</v>
      </c>
      <c r="K20" s="24">
        <v>72</v>
      </c>
    </row>
    <row r="21" ht="63" customHeight="1">
      <c r="A21" s="28"/>
      <c r="B21" s="23" t="s">
        <v>18</v>
      </c>
      <c r="C21" s="24">
        <v>110.59999999999999</v>
      </c>
      <c r="D21" s="24">
        <v>101.59999999999999</v>
      </c>
      <c r="E21" s="24">
        <v>111.09999999999999</v>
      </c>
      <c r="F21" s="24">
        <v>102.3</v>
      </c>
      <c r="G21" s="24">
        <v>102.40000000000001</v>
      </c>
      <c r="H21" s="26">
        <v>95.799999999999997</v>
      </c>
      <c r="I21" s="24">
        <v>95.700000000000003</v>
      </c>
      <c r="J21" s="24">
        <v>102.90000000000001</v>
      </c>
      <c r="K21" s="24">
        <v>102.90000000000001</v>
      </c>
    </row>
    <row r="22" ht="20.25" customHeight="1">
      <c r="A22" s="28" t="s">
        <v>23</v>
      </c>
      <c r="B22" s="23" t="s">
        <v>17</v>
      </c>
      <c r="C22" s="24">
        <v>102.05</v>
      </c>
      <c r="D22" s="24">
        <v>113.8</v>
      </c>
      <c r="E22" s="24">
        <v>121.28</v>
      </c>
      <c r="F22" s="24">
        <v>129.69</v>
      </c>
      <c r="G22" s="24">
        <v>130.53999999999999</v>
      </c>
      <c r="H22" s="24">
        <v>135.53999999999999</v>
      </c>
      <c r="I22" s="24">
        <v>136.22</v>
      </c>
      <c r="J22" s="24">
        <v>141.36000000000001</v>
      </c>
      <c r="K22" s="24">
        <v>142.12</v>
      </c>
    </row>
    <row r="23" ht="52.5" customHeight="1">
      <c r="A23" s="28"/>
      <c r="B23" s="23" t="s">
        <v>18</v>
      </c>
      <c r="C23" s="24">
        <v>121.59999999999999</v>
      </c>
      <c r="D23" s="24">
        <v>111.5</v>
      </c>
      <c r="E23" s="24">
        <v>106.59999999999999</v>
      </c>
      <c r="F23" s="24">
        <v>106.90000000000001</v>
      </c>
      <c r="G23" s="24">
        <v>107.59999999999999</v>
      </c>
      <c r="H23" s="24">
        <v>104.5</v>
      </c>
      <c r="I23" s="24">
        <v>104.40000000000001</v>
      </c>
      <c r="J23" s="24">
        <v>104.3</v>
      </c>
      <c r="K23" s="24">
        <v>104.3</v>
      </c>
    </row>
    <row r="24" ht="27.75" customHeight="1">
      <c r="A24" s="20" t="s">
        <v>24</v>
      </c>
      <c r="B24" s="21"/>
      <c r="C24" s="29"/>
      <c r="D24" s="29"/>
      <c r="E24" s="29"/>
      <c r="F24" s="29"/>
      <c r="G24" s="29"/>
      <c r="H24" s="29"/>
      <c r="I24" s="29"/>
      <c r="J24" s="29"/>
      <c r="K24" s="29"/>
    </row>
    <row r="25" ht="24" customHeight="1">
      <c r="A25" s="21" t="s">
        <v>25</v>
      </c>
      <c r="B25" s="23" t="s">
        <v>17</v>
      </c>
      <c r="C25" s="30">
        <v>7845.6000000000004</v>
      </c>
      <c r="D25" s="30">
        <v>6830.1599999999999</v>
      </c>
      <c r="E25" s="30">
        <v>8006.1199999999999</v>
      </c>
      <c r="F25" s="30">
        <v>8897.0200000000004</v>
      </c>
      <c r="G25" s="30">
        <v>9116.7199999999993</v>
      </c>
      <c r="H25" s="30">
        <v>9331.8999999999996</v>
      </c>
      <c r="I25" s="30">
        <v>9556.1499999999996</v>
      </c>
      <c r="J25" s="30">
        <v>9781.1299999999992</v>
      </c>
      <c r="K25" s="30">
        <v>9997.3700000000008</v>
      </c>
    </row>
    <row r="26" ht="46.5" customHeight="1">
      <c r="A26" s="21"/>
      <c r="B26" s="23" t="s">
        <v>15</v>
      </c>
      <c r="C26" s="30">
        <v>103.59999999999999</v>
      </c>
      <c r="D26" s="30">
        <v>83.709999999999994</v>
      </c>
      <c r="E26" s="30">
        <v>104.75</v>
      </c>
      <c r="F26" s="30">
        <v>105.3</v>
      </c>
      <c r="G26" s="30">
        <v>107.97</v>
      </c>
      <c r="H26" s="30">
        <v>100.3</v>
      </c>
      <c r="I26" s="30">
        <v>100.33</v>
      </c>
      <c r="J26" s="30">
        <v>100.5</v>
      </c>
      <c r="K26" s="30">
        <v>100.31999999999999</v>
      </c>
    </row>
    <row r="27" ht="24" customHeight="1">
      <c r="A27" s="21" t="s">
        <v>26</v>
      </c>
      <c r="B27" s="23" t="s">
        <v>17</v>
      </c>
      <c r="C27" s="30">
        <v>4172.8999999999996</v>
      </c>
      <c r="D27" s="30">
        <v>3210.9400000000001</v>
      </c>
      <c r="E27" s="30">
        <v>4103.4300000000003</v>
      </c>
      <c r="F27" s="30">
        <v>5506.4099999999999</v>
      </c>
      <c r="G27" s="30">
        <v>4974.8999999999996</v>
      </c>
      <c r="H27" s="30">
        <v>5019.1899999999996</v>
      </c>
      <c r="I27" s="30">
        <v>5200.96</v>
      </c>
      <c r="J27" s="30">
        <v>5264.3599999999997</v>
      </c>
      <c r="K27" s="30">
        <v>5430.5600000000004</v>
      </c>
    </row>
    <row r="28" ht="42">
      <c r="A28" s="21"/>
      <c r="B28" s="23" t="s">
        <v>15</v>
      </c>
      <c r="C28" s="30">
        <v>96.590000000000003</v>
      </c>
      <c r="D28" s="30">
        <v>71.909999999999997</v>
      </c>
      <c r="E28" s="30">
        <v>112.5</v>
      </c>
      <c r="F28" s="30">
        <v>111.09999999999999</v>
      </c>
      <c r="G28" s="30">
        <v>115.91</v>
      </c>
      <c r="H28" s="30">
        <v>100.63</v>
      </c>
      <c r="I28" s="30">
        <v>100.33</v>
      </c>
      <c r="J28" s="30">
        <v>100.84999999999999</v>
      </c>
      <c r="K28" s="30">
        <v>100.40000000000001</v>
      </c>
    </row>
    <row r="29" ht="24" customHeight="1">
      <c r="A29" s="21" t="s">
        <v>27</v>
      </c>
      <c r="B29" s="23" t="s">
        <v>17</v>
      </c>
      <c r="C29" s="30">
        <v>3672.6999999999998</v>
      </c>
      <c r="D29" s="30">
        <v>3619.1999999999998</v>
      </c>
      <c r="E29" s="30">
        <v>3902.6900000000001</v>
      </c>
      <c r="F29" s="30">
        <v>4110.1099999999997</v>
      </c>
      <c r="G29" s="30">
        <v>4141.8100000000004</v>
      </c>
      <c r="H29" s="30">
        <v>4312.71</v>
      </c>
      <c r="I29" s="30">
        <v>4355.1899999999996</v>
      </c>
      <c r="J29" s="30">
        <v>4516.7600000000002</v>
      </c>
      <c r="K29" s="30">
        <v>4566.8100000000004</v>
      </c>
    </row>
    <row r="30" ht="42">
      <c r="A30" s="21"/>
      <c r="B30" s="23" t="s">
        <v>15</v>
      </c>
      <c r="C30" s="30">
        <v>99.069999999999993</v>
      </c>
      <c r="D30" s="30">
        <v>97.109999999999999</v>
      </c>
      <c r="E30" s="30">
        <v>98.239999999999995</v>
      </c>
      <c r="F30" s="30">
        <v>99.730000000000004</v>
      </c>
      <c r="G30" s="30">
        <v>100.31999999999999</v>
      </c>
      <c r="H30" s="30">
        <v>100.03</v>
      </c>
      <c r="I30" s="30">
        <v>100.31999999999999</v>
      </c>
      <c r="J30" s="30">
        <v>100.12</v>
      </c>
      <c r="K30" s="30">
        <v>100.23999999999999</v>
      </c>
    </row>
    <row r="31" ht="24" customHeight="1">
      <c r="A31" s="20" t="s">
        <v>28</v>
      </c>
      <c r="B31" s="21"/>
      <c r="C31" s="29"/>
      <c r="D31" s="29"/>
      <c r="E31" s="29"/>
      <c r="F31" s="29"/>
      <c r="G31" s="29"/>
      <c r="H31" s="29"/>
      <c r="I31" s="29"/>
      <c r="J31" s="29"/>
      <c r="K31" s="29"/>
    </row>
    <row r="32" ht="24" customHeight="1">
      <c r="A32" s="21" t="s">
        <v>29</v>
      </c>
      <c r="B32" s="23" t="s">
        <v>17</v>
      </c>
      <c r="C32" s="26">
        <v>1814.5</v>
      </c>
      <c r="D32" s="26">
        <v>1972.0999999999999</v>
      </c>
      <c r="E32" s="26">
        <v>1974.7</v>
      </c>
      <c r="F32" s="26">
        <v>1933.9000000000001</v>
      </c>
      <c r="G32" s="26">
        <v>1982</v>
      </c>
      <c r="H32" s="26">
        <v>1964.8</v>
      </c>
      <c r="I32" s="26">
        <v>2011.8</v>
      </c>
      <c r="J32" s="26">
        <v>2073.5999999999999</v>
      </c>
      <c r="K32" s="26">
        <v>2129.0999999999999</v>
      </c>
    </row>
    <row r="33" ht="42">
      <c r="A33" s="21"/>
      <c r="B33" s="23" t="s">
        <v>15</v>
      </c>
      <c r="C33" s="26">
        <v>76.599999999999994</v>
      </c>
      <c r="D33" s="26">
        <v>100.5</v>
      </c>
      <c r="E33" s="26">
        <v>92.900000000000006</v>
      </c>
      <c r="F33" s="26">
        <v>92.700000000000003</v>
      </c>
      <c r="G33" s="26">
        <v>95.299999999999997</v>
      </c>
      <c r="H33" s="26">
        <v>97.299999999999997</v>
      </c>
      <c r="I33" s="26">
        <v>97.200000000000003</v>
      </c>
      <c r="J33" s="26">
        <v>101.2</v>
      </c>
      <c r="K33" s="26">
        <v>101.5</v>
      </c>
    </row>
    <row r="34" ht="80.25" customHeight="1">
      <c r="A34" s="21" t="s">
        <v>30</v>
      </c>
      <c r="B34" s="23" t="s">
        <v>17</v>
      </c>
      <c r="C34" s="26">
        <v>713.5</v>
      </c>
      <c r="D34" s="26">
        <v>953.79999999999995</v>
      </c>
      <c r="E34" s="26">
        <v>750.20000000000005</v>
      </c>
      <c r="F34" s="26">
        <v>757.39999999999998</v>
      </c>
      <c r="G34" s="26">
        <v>774.89999999999998</v>
      </c>
      <c r="H34" s="26">
        <v>759.60000000000002</v>
      </c>
      <c r="I34" s="26">
        <v>775.60000000000002</v>
      </c>
      <c r="J34" s="26">
        <v>759</v>
      </c>
      <c r="K34" s="26">
        <v>781.79999999999995</v>
      </c>
    </row>
    <row r="35" ht="24" customHeight="1">
      <c r="A35" s="31" t="s">
        <v>31</v>
      </c>
      <c r="B35" s="21"/>
      <c r="C35" s="29"/>
      <c r="D35" s="29"/>
      <c r="E35" s="29"/>
      <c r="F35" s="29"/>
      <c r="G35" s="29"/>
      <c r="H35" s="29"/>
      <c r="I35" s="29"/>
      <c r="J35" s="29"/>
      <c r="K35" s="29"/>
    </row>
    <row r="36" ht="22.5" customHeight="1">
      <c r="A36" s="21" t="s">
        <v>32</v>
      </c>
      <c r="B36" s="23" t="s">
        <v>17</v>
      </c>
      <c r="C36" s="26">
        <v>1050.2</v>
      </c>
      <c r="D36" s="26">
        <v>845</v>
      </c>
      <c r="E36" s="26">
        <v>960</v>
      </c>
      <c r="F36" s="26">
        <v>1025</v>
      </c>
      <c r="G36" s="26">
        <v>1030</v>
      </c>
      <c r="H36" s="26">
        <v>1103</v>
      </c>
      <c r="I36" s="26">
        <v>1110</v>
      </c>
      <c r="J36" s="26">
        <v>1190</v>
      </c>
      <c r="K36" s="26">
        <v>1200</v>
      </c>
    </row>
    <row r="37" ht="42">
      <c r="A37" s="21"/>
      <c r="B37" s="23" t="s">
        <v>15</v>
      </c>
      <c r="C37" s="26">
        <v>83.200000000000003</v>
      </c>
      <c r="D37" s="26">
        <f>D36/C36/1.078*100</f>
        <v>74.639020962170292</v>
      </c>
      <c r="E37" s="26">
        <f>E36/D36/1.053*100</f>
        <v>107.89123215158718</v>
      </c>
      <c r="F37" s="26">
        <f>F36/E36/1.043*100</f>
        <v>102.36896772131672</v>
      </c>
      <c r="G37" s="26">
        <f>G36/E36/1.046*100</f>
        <v>102.57329509241555</v>
      </c>
      <c r="H37" s="26">
        <f>H36/F36/1.045*100</f>
        <v>102.97584315556077</v>
      </c>
      <c r="I37" s="26">
        <f>I36/G36/1.045*100</f>
        <v>103.12630649881544</v>
      </c>
      <c r="J37" s="26">
        <f>J36/H36/1.043*100</f>
        <v>103.43967337401961</v>
      </c>
      <c r="K37" s="26">
        <f>K36/I36/1.043*100</f>
        <v>103.65111036251977</v>
      </c>
    </row>
    <row r="38" ht="20.25" customHeight="1">
      <c r="A38" s="21" t="s">
        <v>33</v>
      </c>
      <c r="B38" s="23" t="s">
        <v>34</v>
      </c>
      <c r="C38" s="32">
        <v>4460</v>
      </c>
      <c r="D38" s="32">
        <v>4666</v>
      </c>
      <c r="E38" s="32">
        <v>4990</v>
      </c>
      <c r="F38" s="32">
        <v>5800</v>
      </c>
      <c r="G38" s="32">
        <v>6000</v>
      </c>
      <c r="H38" s="32">
        <v>6300</v>
      </c>
      <c r="I38" s="32">
        <v>6500</v>
      </c>
      <c r="J38" s="32">
        <v>6800</v>
      </c>
      <c r="K38" s="32">
        <v>7000</v>
      </c>
    </row>
    <row r="39" ht="21">
      <c r="A39" s="21"/>
      <c r="B39" s="23" t="s">
        <v>35</v>
      </c>
      <c r="C39" s="26">
        <v>112.2</v>
      </c>
      <c r="D39" s="26">
        <f>D38/C38*100</f>
        <v>104.61883408071748</v>
      </c>
      <c r="E39" s="26">
        <f>E38/D38*100</f>
        <v>106.94384912130303</v>
      </c>
      <c r="F39" s="26">
        <f>F38/E38*100</f>
        <v>116.23246492985973</v>
      </c>
      <c r="G39" s="26">
        <f>G38/E38*100</f>
        <v>120.24048096192385</v>
      </c>
      <c r="H39" s="26">
        <f>H38/F38*100</f>
        <v>108.62068965517241</v>
      </c>
      <c r="I39" s="26">
        <f>I38/G38*100</f>
        <v>108.33333333333333</v>
      </c>
      <c r="J39" s="26">
        <f>J38/H38*100</f>
        <v>107.93650793650794</v>
      </c>
      <c r="K39" s="26">
        <f>K38/I38*100</f>
        <v>107.69230769230769</v>
      </c>
    </row>
    <row r="40" ht="22.5" customHeight="1">
      <c r="A40" s="33" t="s">
        <v>19</v>
      </c>
      <c r="B40" s="21"/>
      <c r="C40" s="26"/>
      <c r="D40" s="26"/>
      <c r="E40" s="26"/>
      <c r="F40" s="26"/>
      <c r="G40" s="26"/>
      <c r="H40" s="26"/>
      <c r="I40" s="26"/>
      <c r="J40" s="26"/>
      <c r="K40" s="26"/>
    </row>
    <row r="41" ht="24" customHeight="1">
      <c r="A41" s="21" t="s">
        <v>36</v>
      </c>
      <c r="B41" s="23" t="s">
        <v>34</v>
      </c>
      <c r="C41" s="32">
        <v>4460</v>
      </c>
      <c r="D41" s="32">
        <v>4666</v>
      </c>
      <c r="E41" s="32">
        <v>4990</v>
      </c>
      <c r="F41" s="32">
        <v>5800</v>
      </c>
      <c r="G41" s="32">
        <v>6000</v>
      </c>
      <c r="H41" s="32">
        <v>6300</v>
      </c>
      <c r="I41" s="32">
        <v>6500</v>
      </c>
      <c r="J41" s="32">
        <v>6800</v>
      </c>
      <c r="K41" s="32">
        <v>7000</v>
      </c>
    </row>
    <row r="42" ht="23.25" customHeight="1">
      <c r="A42" s="21"/>
      <c r="B42" s="23" t="s">
        <v>35</v>
      </c>
      <c r="C42" s="26">
        <v>112.2</v>
      </c>
      <c r="D42" s="26">
        <f>D41/C41*100</f>
        <v>104.61883408071748</v>
      </c>
      <c r="E42" s="26">
        <f>E41/D41*100</f>
        <v>106.94384912130303</v>
      </c>
      <c r="F42" s="26">
        <f>F41/E41*100</f>
        <v>116.23246492985973</v>
      </c>
      <c r="G42" s="26">
        <f>G41/E41*100</f>
        <v>120.24048096192385</v>
      </c>
      <c r="H42" s="26">
        <f>H41/F41*100</f>
        <v>108.62068965517241</v>
      </c>
      <c r="I42" s="26">
        <f>I41/G41*100</f>
        <v>108.33333333333333</v>
      </c>
      <c r="J42" s="26">
        <f>J41/H41*100</f>
        <v>107.93650793650794</v>
      </c>
      <c r="K42" s="26">
        <f>K41/I41*100</f>
        <v>107.69230769230769</v>
      </c>
    </row>
    <row r="43" ht="25.5" customHeight="1">
      <c r="A43" s="20" t="s">
        <v>37</v>
      </c>
      <c r="B43" s="21"/>
      <c r="C43" s="29"/>
      <c r="D43" s="29"/>
      <c r="E43" s="29"/>
      <c r="F43" s="29"/>
      <c r="G43" s="29"/>
      <c r="H43" s="29"/>
      <c r="I43" s="29"/>
      <c r="J43" s="29"/>
      <c r="K43" s="29"/>
    </row>
    <row r="44" ht="24" customHeight="1">
      <c r="A44" s="21" t="s">
        <v>38</v>
      </c>
      <c r="B44" s="23" t="s">
        <v>17</v>
      </c>
      <c r="C44" s="24">
        <v>2789</v>
      </c>
      <c r="D44" s="24">
        <v>3070.9000000000001</v>
      </c>
      <c r="E44" s="24">
        <v>3365</v>
      </c>
      <c r="F44" s="24">
        <v>3567.8000000000002</v>
      </c>
      <c r="G44" s="24">
        <v>3568.6999999999998</v>
      </c>
      <c r="H44" s="24">
        <v>3750.9000000000001</v>
      </c>
      <c r="I44" s="24">
        <v>3752.3000000000002</v>
      </c>
      <c r="J44" s="24">
        <v>3951.3000000000002</v>
      </c>
      <c r="K44" s="24">
        <v>3957</v>
      </c>
    </row>
    <row r="45" ht="42">
      <c r="A45" s="21"/>
      <c r="B45" s="23" t="s">
        <v>15</v>
      </c>
      <c r="C45" s="24">
        <v>105.3</v>
      </c>
      <c r="D45" s="24">
        <v>102.2</v>
      </c>
      <c r="E45" s="24">
        <v>100.90000000000001</v>
      </c>
      <c r="F45" s="24">
        <v>100.8</v>
      </c>
      <c r="G45" s="26">
        <v>101</v>
      </c>
      <c r="H45" s="24">
        <v>101.09999999999999</v>
      </c>
      <c r="I45" s="24">
        <v>101.09999999999999</v>
      </c>
      <c r="J45" s="24">
        <v>101.3</v>
      </c>
      <c r="K45" s="24">
        <v>101.40000000000001</v>
      </c>
    </row>
    <row r="46" ht="24" customHeight="1">
      <c r="A46" s="28" t="s">
        <v>39</v>
      </c>
      <c r="B46" s="23" t="s">
        <v>17</v>
      </c>
      <c r="C46" s="24">
        <v>65.799999999999997</v>
      </c>
      <c r="D46" s="24">
        <v>72.799999999999997</v>
      </c>
      <c r="E46" s="24">
        <v>81.299999999999997</v>
      </c>
      <c r="F46" s="24">
        <v>86.5</v>
      </c>
      <c r="G46" s="24">
        <v>86.599999999999994</v>
      </c>
      <c r="H46" s="24">
        <v>91.299999999999997</v>
      </c>
      <c r="I46" s="24">
        <v>91.5</v>
      </c>
      <c r="J46" s="24">
        <v>96.400000000000006</v>
      </c>
      <c r="K46" s="24">
        <v>96.700000000000003</v>
      </c>
    </row>
    <row r="47" ht="42">
      <c r="A47" s="28"/>
      <c r="B47" s="23" t="s">
        <v>15</v>
      </c>
      <c r="C47" s="24">
        <v>103</v>
      </c>
      <c r="D47" s="24">
        <v>100.3</v>
      </c>
      <c r="E47" s="24">
        <v>100.5</v>
      </c>
      <c r="F47" s="24">
        <v>100.3</v>
      </c>
      <c r="G47" s="24">
        <v>100.40000000000001</v>
      </c>
      <c r="H47" s="24">
        <v>101</v>
      </c>
      <c r="I47" s="24">
        <v>101.09999999999999</v>
      </c>
      <c r="J47" s="24">
        <v>101.40000000000001</v>
      </c>
      <c r="K47" s="24">
        <v>101.59999999999999</v>
      </c>
    </row>
    <row r="48" ht="24" customHeight="1">
      <c r="A48" s="28" t="s">
        <v>40</v>
      </c>
      <c r="B48" s="23" t="s">
        <v>17</v>
      </c>
      <c r="C48" s="24">
        <v>627.10000000000002</v>
      </c>
      <c r="D48" s="24">
        <v>692.39999999999998</v>
      </c>
      <c r="E48" s="24">
        <v>770.10000000000002</v>
      </c>
      <c r="F48" s="24">
        <v>817.89999999999998</v>
      </c>
      <c r="G48" s="24">
        <v>818.70000000000005</v>
      </c>
      <c r="H48" s="24">
        <v>855.5</v>
      </c>
      <c r="I48" s="24">
        <v>856.39999999999998</v>
      </c>
      <c r="J48" s="24">
        <v>891.5</v>
      </c>
      <c r="K48" s="24">
        <v>892.39999999999998</v>
      </c>
    </row>
    <row r="49" ht="42">
      <c r="A49" s="28"/>
      <c r="B49" s="23" t="s">
        <v>15</v>
      </c>
      <c r="C49" s="26">
        <v>103</v>
      </c>
      <c r="D49" s="24">
        <v>100.09999999999999</v>
      </c>
      <c r="E49" s="24">
        <v>100.09999999999999</v>
      </c>
      <c r="F49" s="24">
        <v>100.09999999999999</v>
      </c>
      <c r="G49" s="24">
        <v>100.2</v>
      </c>
      <c r="H49" s="24">
        <v>100.09999999999999</v>
      </c>
      <c r="I49" s="24">
        <v>100.09999999999999</v>
      </c>
      <c r="J49" s="24">
        <v>100.2</v>
      </c>
      <c r="K49" s="24">
        <v>100.2</v>
      </c>
    </row>
    <row r="50" ht="31.5" customHeight="1">
      <c r="A50" s="20" t="s">
        <v>41</v>
      </c>
      <c r="B50" s="21"/>
      <c r="C50" s="29"/>
      <c r="D50" s="29"/>
      <c r="E50" s="29"/>
      <c r="F50" s="29"/>
      <c r="G50" s="29"/>
      <c r="H50" s="29"/>
      <c r="I50" s="29"/>
      <c r="J50" s="29"/>
      <c r="K50" s="29"/>
    </row>
    <row r="51" ht="51.75" customHeight="1">
      <c r="A51" s="21" t="s">
        <v>42</v>
      </c>
      <c r="B51" s="23" t="s">
        <v>43</v>
      </c>
      <c r="C51" s="24">
        <v>50</v>
      </c>
      <c r="D51" s="24">
        <v>51</v>
      </c>
      <c r="E51" s="24">
        <v>51</v>
      </c>
      <c r="F51" s="24">
        <v>50</v>
      </c>
      <c r="G51" s="24">
        <v>51</v>
      </c>
      <c r="H51" s="24">
        <v>50</v>
      </c>
      <c r="I51" s="24">
        <v>51</v>
      </c>
      <c r="J51" s="24">
        <v>50</v>
      </c>
      <c r="K51" s="24">
        <v>51</v>
      </c>
    </row>
    <row r="52" ht="39.75" customHeight="1">
      <c r="A52" s="21" t="s">
        <v>44</v>
      </c>
      <c r="B52" s="23" t="s">
        <v>43</v>
      </c>
      <c r="C52" s="24">
        <v>605</v>
      </c>
      <c r="D52" s="24">
        <v>580</v>
      </c>
      <c r="E52" s="24">
        <v>582</v>
      </c>
      <c r="F52" s="24">
        <v>580</v>
      </c>
      <c r="G52" s="24">
        <v>585</v>
      </c>
      <c r="H52" s="24">
        <v>585</v>
      </c>
      <c r="I52" s="24">
        <v>587</v>
      </c>
      <c r="J52" s="24">
        <v>585</v>
      </c>
      <c r="K52" s="24">
        <v>590</v>
      </c>
    </row>
    <row r="53" ht="77.25" customHeight="1">
      <c r="A53" s="21" t="s">
        <v>45</v>
      </c>
      <c r="B53" s="23" t="s">
        <v>46</v>
      </c>
      <c r="C53" s="24">
        <v>922</v>
      </c>
      <c r="D53" s="24">
        <v>925</v>
      </c>
      <c r="E53" s="24">
        <v>927</v>
      </c>
      <c r="F53" s="24">
        <v>927</v>
      </c>
      <c r="G53" s="24">
        <v>930</v>
      </c>
      <c r="H53" s="24">
        <v>927</v>
      </c>
      <c r="I53" s="24">
        <v>930</v>
      </c>
      <c r="J53" s="24">
        <v>927</v>
      </c>
      <c r="K53" s="24">
        <v>930</v>
      </c>
    </row>
    <row r="54" ht="24.75" customHeight="1">
      <c r="A54" s="21" t="s">
        <v>47</v>
      </c>
      <c r="B54" s="23" t="s">
        <v>17</v>
      </c>
      <c r="C54" s="24">
        <v>4753</v>
      </c>
      <c r="D54" s="24">
        <v>4905</v>
      </c>
      <c r="E54" s="24">
        <v>5101</v>
      </c>
      <c r="F54" s="24">
        <v>5295</v>
      </c>
      <c r="G54" s="24">
        <v>5305</v>
      </c>
      <c r="H54" s="24">
        <v>5496</v>
      </c>
      <c r="I54" s="24">
        <v>5517</v>
      </c>
      <c r="J54" s="24">
        <v>5704</v>
      </c>
      <c r="K54" s="24">
        <v>5738</v>
      </c>
    </row>
    <row r="55" ht="42">
      <c r="A55" s="21"/>
      <c r="B55" s="23" t="s">
        <v>18</v>
      </c>
      <c r="C55" s="26">
        <v>105</v>
      </c>
      <c r="D55" s="26">
        <f>D54/C54*100</f>
        <v>103.19798022301705</v>
      </c>
      <c r="E55" s="26">
        <f>E54/D54*100</f>
        <v>103.99592252803262</v>
      </c>
      <c r="F55" s="26">
        <f>F54/E54*100</f>
        <v>103.80317584787298</v>
      </c>
      <c r="G55" s="26">
        <f>G54/E54*100</f>
        <v>103.99921584003135</v>
      </c>
      <c r="H55" s="26">
        <f>H54/F54*100</f>
        <v>103.79603399433428</v>
      </c>
      <c r="I55" s="26">
        <f>I54/G54*100</f>
        <v>103.9962299717248</v>
      </c>
      <c r="J55" s="26">
        <f>J54/H54*100</f>
        <v>103.78457059679766</v>
      </c>
      <c r="K55" s="26">
        <f>K54/I54*100</f>
        <v>104.00580025376109</v>
      </c>
    </row>
    <row r="56" ht="21" customHeight="1">
      <c r="A56" s="34" t="s">
        <v>48</v>
      </c>
      <c r="B56" s="35"/>
      <c r="C56" s="29"/>
      <c r="D56" s="29"/>
      <c r="E56" s="29"/>
      <c r="F56" s="29"/>
      <c r="G56" s="29"/>
      <c r="H56" s="29"/>
      <c r="I56" s="29"/>
      <c r="J56" s="29"/>
      <c r="K56" s="29"/>
    </row>
    <row r="57" ht="23.25" customHeight="1">
      <c r="A57" s="21" t="s">
        <v>49</v>
      </c>
      <c r="B57" s="23" t="s">
        <v>17</v>
      </c>
      <c r="C57" s="36">
        <v>94.010000000000005</v>
      </c>
      <c r="D57" s="30">
        <v>127.38</v>
      </c>
      <c r="E57" s="30">
        <v>130.56</v>
      </c>
      <c r="F57" s="30">
        <v>134</v>
      </c>
      <c r="G57" s="30">
        <v>134.09999999999999</v>
      </c>
      <c r="H57" s="30">
        <v>138</v>
      </c>
      <c r="I57" s="30">
        <v>138.40000000000001</v>
      </c>
      <c r="J57" s="30">
        <v>143</v>
      </c>
      <c r="K57" s="30">
        <v>143.40000000000001</v>
      </c>
    </row>
    <row r="58" ht="21">
      <c r="A58" s="21"/>
      <c r="B58" s="23" t="s">
        <v>35</v>
      </c>
      <c r="C58" s="30">
        <v>111.90000000000001</v>
      </c>
      <c r="D58" s="37">
        <f>D57/C57*100</f>
        <v>135.49622380597808</v>
      </c>
      <c r="E58" s="37">
        <f>E57/D57*100</f>
        <v>102.49646726330666</v>
      </c>
      <c r="F58" s="37">
        <f>F57/E57*100</f>
        <v>102.63480392156863</v>
      </c>
      <c r="G58" s="37">
        <f>G57/E57*100</f>
        <v>102.71139705882352</v>
      </c>
      <c r="H58" s="37">
        <f>H57/F57*100</f>
        <v>102.98507462686568</v>
      </c>
      <c r="I58" s="37">
        <f>I57/G57*100</f>
        <v>103.20656226696497</v>
      </c>
      <c r="J58" s="37">
        <f>J57/H57*100</f>
        <v>103.62318840579709</v>
      </c>
      <c r="K58" s="37">
        <f>K57/I57*100</f>
        <v>103.61271676300578</v>
      </c>
    </row>
    <row r="59" ht="24" customHeight="1">
      <c r="A59" s="20" t="s">
        <v>50</v>
      </c>
      <c r="B59" s="21"/>
      <c r="C59" s="29"/>
      <c r="D59" s="29"/>
      <c r="E59" s="29"/>
      <c r="F59" s="29"/>
      <c r="G59" s="29"/>
      <c r="H59" s="29"/>
      <c r="I59" s="29"/>
      <c r="J59" s="29"/>
      <c r="K59" s="29"/>
    </row>
    <row r="60" ht="44.25" customHeight="1">
      <c r="A60" s="21" t="s">
        <v>51</v>
      </c>
      <c r="B60" s="23" t="s">
        <v>52</v>
      </c>
      <c r="C60" s="38">
        <v>405917</v>
      </c>
      <c r="D60" s="38">
        <v>471221</v>
      </c>
      <c r="E60" s="38">
        <v>515509</v>
      </c>
      <c r="F60" s="38">
        <v>293517</v>
      </c>
      <c r="G60" s="38">
        <v>293517</v>
      </c>
      <c r="H60" s="38">
        <v>306337</v>
      </c>
      <c r="I60" s="38">
        <v>306337</v>
      </c>
      <c r="J60" s="38">
        <v>311621</v>
      </c>
      <c r="K60" s="38">
        <v>311621</v>
      </c>
    </row>
    <row r="61" ht="44.25" customHeight="1">
      <c r="A61" s="21" t="s">
        <v>53</v>
      </c>
      <c r="B61" s="23" t="s">
        <v>52</v>
      </c>
      <c r="C61" s="38">
        <v>1437485.2</v>
      </c>
      <c r="D61" s="38">
        <v>1587179.2</v>
      </c>
      <c r="E61" s="38">
        <v>1782469</v>
      </c>
      <c r="F61" s="38">
        <v>1851864</v>
      </c>
      <c r="G61" s="38">
        <v>1851864</v>
      </c>
      <c r="H61" s="38">
        <v>1777825</v>
      </c>
      <c r="I61" s="38">
        <v>1777825</v>
      </c>
      <c r="J61" s="38">
        <v>1766021</v>
      </c>
      <c r="K61" s="38">
        <v>1766021</v>
      </c>
    </row>
    <row r="62" ht="28.5" customHeight="1">
      <c r="A62" s="28" t="s">
        <v>54</v>
      </c>
      <c r="B62" s="23" t="s">
        <v>52</v>
      </c>
      <c r="C62" s="38">
        <v>1852</v>
      </c>
      <c r="D62" s="38">
        <v>-20372.400000000001</v>
      </c>
      <c r="E62" s="38">
        <v>-60600</v>
      </c>
      <c r="F62" s="38">
        <v>-25551</v>
      </c>
      <c r="G62" s="38">
        <v>-25551</v>
      </c>
      <c r="H62" s="38">
        <v>0</v>
      </c>
      <c r="I62" s="38">
        <v>0</v>
      </c>
      <c r="J62" s="38">
        <v>0</v>
      </c>
      <c r="K62" s="38">
        <v>0</v>
      </c>
    </row>
    <row r="63" ht="23.25" customHeight="1">
      <c r="A63" s="20" t="s">
        <v>55</v>
      </c>
      <c r="B63" s="21"/>
      <c r="C63" s="29"/>
      <c r="D63" s="29"/>
      <c r="E63" s="29"/>
      <c r="F63" s="29"/>
      <c r="G63" s="29"/>
      <c r="H63" s="29"/>
      <c r="I63" s="29"/>
      <c r="J63" s="29"/>
      <c r="K63" s="29"/>
    </row>
    <row r="64">
      <c r="A64" s="28" t="s">
        <v>56</v>
      </c>
      <c r="B64" s="21"/>
      <c r="C64" s="29"/>
      <c r="D64" s="29"/>
      <c r="E64" s="29"/>
      <c r="F64" s="29"/>
      <c r="G64" s="29"/>
      <c r="H64" s="29"/>
      <c r="I64" s="29"/>
      <c r="J64" s="29"/>
      <c r="K64" s="29"/>
    </row>
    <row r="65">
      <c r="A65" s="28" t="s">
        <v>57</v>
      </c>
      <c r="B65" s="23" t="s">
        <v>58</v>
      </c>
      <c r="C65" s="24">
        <v>22.300000000000001</v>
      </c>
      <c r="D65" s="24">
        <v>22.100000000000001</v>
      </c>
      <c r="E65" s="24">
        <v>21.699999999999999</v>
      </c>
      <c r="F65" s="24">
        <v>21.300000000000001</v>
      </c>
      <c r="G65" s="24">
        <v>21.300000000000001</v>
      </c>
      <c r="H65" s="26">
        <v>21</v>
      </c>
      <c r="I65" s="26">
        <v>21</v>
      </c>
      <c r="J65" s="24">
        <v>20.800000000000001</v>
      </c>
      <c r="K65" s="24">
        <v>20.800000000000001</v>
      </c>
    </row>
    <row r="66">
      <c r="A66" s="28" t="s">
        <v>59</v>
      </c>
      <c r="B66" s="23" t="s">
        <v>58</v>
      </c>
      <c r="C66" s="24">
        <v>22.199999999999999</v>
      </c>
      <c r="D66" s="24">
        <v>21.899999999999999</v>
      </c>
      <c r="E66" s="24">
        <v>21.5</v>
      </c>
      <c r="F66" s="24">
        <v>21.149999999999999</v>
      </c>
      <c r="G66" s="24">
        <v>21.149999999999999</v>
      </c>
      <c r="H66" s="24">
        <v>20.899999999999999</v>
      </c>
      <c r="I66" s="24">
        <v>20.899999999999999</v>
      </c>
      <c r="J66" s="24">
        <v>20.699999999999999</v>
      </c>
      <c r="K66" s="24">
        <v>20.699999999999999</v>
      </c>
    </row>
    <row r="67" ht="39" customHeight="1">
      <c r="A67" s="21" t="s">
        <v>60</v>
      </c>
      <c r="B67" s="23" t="s">
        <v>58</v>
      </c>
      <c r="C67" s="24">
        <v>12.4</v>
      </c>
      <c r="D67" s="24">
        <v>12.300000000000001</v>
      </c>
      <c r="E67" s="24">
        <v>12.300000000000001</v>
      </c>
      <c r="F67" s="24">
        <v>12.199999999999999</v>
      </c>
      <c r="G67" s="24">
        <v>12.199999999999999</v>
      </c>
      <c r="H67" s="24">
        <v>12.199999999999999</v>
      </c>
      <c r="I67" s="24">
        <v>12.199999999999999</v>
      </c>
      <c r="J67" s="24">
        <v>12.199999999999999</v>
      </c>
      <c r="K67" s="24">
        <v>12.199999999999999</v>
      </c>
    </row>
    <row r="68" ht="22.5">
      <c r="A68" s="28" t="s">
        <v>61</v>
      </c>
      <c r="B68" s="23" t="s">
        <v>62</v>
      </c>
      <c r="C68" s="24">
        <v>5.5999999999999996</v>
      </c>
      <c r="D68" s="26">
        <v>5</v>
      </c>
      <c r="E68" s="24">
        <v>6.7999999999999998</v>
      </c>
      <c r="F68" s="24">
        <v>6.9000000000000004</v>
      </c>
      <c r="G68" s="26">
        <v>7</v>
      </c>
      <c r="H68" s="26">
        <v>7</v>
      </c>
      <c r="I68" s="26">
        <v>7</v>
      </c>
      <c r="J68" s="26">
        <v>7</v>
      </c>
      <c r="K68" s="24">
        <v>7.0999999999999996</v>
      </c>
    </row>
    <row r="69" ht="22.5">
      <c r="A69" s="28" t="s">
        <v>63</v>
      </c>
      <c r="B69" s="23" t="s">
        <v>62</v>
      </c>
      <c r="C69" s="24">
        <v>14.4</v>
      </c>
      <c r="D69" s="24">
        <v>14.4</v>
      </c>
      <c r="E69" s="24">
        <v>15.5</v>
      </c>
      <c r="F69" s="24">
        <v>15.6</v>
      </c>
      <c r="G69" s="24">
        <v>15.6</v>
      </c>
      <c r="H69" s="24">
        <v>15.6</v>
      </c>
      <c r="I69" s="24">
        <v>15.300000000000001</v>
      </c>
      <c r="J69" s="24">
        <v>15.699999999999999</v>
      </c>
      <c r="K69" s="24">
        <v>15.199999999999999</v>
      </c>
    </row>
    <row r="70" ht="25.5">
      <c r="A70" s="28" t="s">
        <v>64</v>
      </c>
      <c r="B70" s="23" t="s">
        <v>65</v>
      </c>
      <c r="C70" s="24">
        <v>-8.8000000000000007</v>
      </c>
      <c r="D70" s="24">
        <v>-9.4000000000000004</v>
      </c>
      <c r="E70" s="24">
        <v>-8.5999999999999996</v>
      </c>
      <c r="F70" s="24">
        <v>-8.6999999999999993</v>
      </c>
      <c r="G70" s="24">
        <v>-8.5999999999999996</v>
      </c>
      <c r="H70" s="24">
        <v>-8.5999999999999996</v>
      </c>
      <c r="I70" s="24">
        <v>-8.1999999999999993</v>
      </c>
      <c r="J70" s="24">
        <v>-8.6999999999999993</v>
      </c>
      <c r="K70" s="24">
        <v>-8.0999999999999996</v>
      </c>
    </row>
    <row r="71" ht="25.5">
      <c r="A71" s="28" t="s">
        <v>66</v>
      </c>
      <c r="B71" s="23" t="s">
        <v>67</v>
      </c>
      <c r="C71" s="24">
        <v>-1.3999999999999999</v>
      </c>
      <c r="D71" s="26">
        <v>-7</v>
      </c>
      <c r="E71" s="24">
        <v>-9.4000000000000004</v>
      </c>
      <c r="F71" s="24">
        <v>-7.2999999999999998</v>
      </c>
      <c r="G71" s="24">
        <v>-5.5</v>
      </c>
      <c r="H71" s="24">
        <v>-1</v>
      </c>
      <c r="I71" s="24">
        <v>-1.3</v>
      </c>
      <c r="J71" s="26">
        <v>-1.5</v>
      </c>
      <c r="K71" s="24">
        <v>-1.5</v>
      </c>
    </row>
    <row r="72" ht="27.75" customHeight="1">
      <c r="A72" s="39" t="s">
        <v>68</v>
      </c>
      <c r="B72" s="21"/>
      <c r="C72" s="29"/>
      <c r="D72" s="29"/>
      <c r="E72" s="29"/>
      <c r="F72" s="29"/>
      <c r="G72" s="29"/>
      <c r="H72" s="29"/>
      <c r="I72" s="29"/>
      <c r="J72" s="29"/>
      <c r="K72" s="29"/>
    </row>
    <row r="73" ht="40.5" customHeight="1">
      <c r="A73" s="21" t="s">
        <v>69</v>
      </c>
      <c r="B73" s="23" t="s">
        <v>46</v>
      </c>
      <c r="C73" s="24">
        <v>5167</v>
      </c>
      <c r="D73" s="24">
        <v>5133</v>
      </c>
      <c r="E73" s="24">
        <v>5161</v>
      </c>
      <c r="F73" s="24">
        <v>5160</v>
      </c>
      <c r="G73" s="24">
        <v>5160</v>
      </c>
      <c r="H73" s="24">
        <v>5170</v>
      </c>
      <c r="I73" s="24">
        <v>5170</v>
      </c>
      <c r="J73" s="24">
        <v>5170</v>
      </c>
      <c r="K73" s="24">
        <v>5170</v>
      </c>
      <c r="L73" s="40"/>
    </row>
    <row r="74" ht="22.5" customHeight="1">
      <c r="A74" s="21" t="s">
        <v>70</v>
      </c>
      <c r="B74" s="41" t="s">
        <v>17</v>
      </c>
      <c r="C74" s="26">
        <v>2432.25</v>
      </c>
      <c r="D74" s="24">
        <v>2926.0999999999999</v>
      </c>
      <c r="E74" s="26">
        <v>3364.6999999999998</v>
      </c>
      <c r="F74" s="26">
        <v>3633.9000000000001</v>
      </c>
      <c r="G74" s="26">
        <v>3633.9000000000001</v>
      </c>
      <c r="H74" s="26">
        <v>3873.6999999999998</v>
      </c>
      <c r="I74" s="26">
        <v>3873.6999999999998</v>
      </c>
      <c r="J74" s="26">
        <v>4110</v>
      </c>
      <c r="K74" s="26">
        <v>4110</v>
      </c>
    </row>
    <row r="75" ht="22.5">
      <c r="A75" s="21"/>
      <c r="B75" s="23" t="s">
        <v>35</v>
      </c>
      <c r="C75" s="24">
        <v>108.40000000000001</v>
      </c>
      <c r="D75" s="26">
        <f>D74/C74*100</f>
        <v>120.30424504060026</v>
      </c>
      <c r="E75" s="26">
        <f>E74/D74*100</f>
        <v>114.9892348176754</v>
      </c>
      <c r="F75" s="26">
        <f>F74/E74*100</f>
        <v>108.00071328796031</v>
      </c>
      <c r="G75" s="26">
        <f>G74/E74*100</f>
        <v>108.00071328796031</v>
      </c>
      <c r="H75" s="26">
        <f>H74/F74*100</f>
        <v>106.59897080271882</v>
      </c>
      <c r="I75" s="26">
        <f>I74/G74*100</f>
        <v>106.59897080271882</v>
      </c>
      <c r="J75" s="26">
        <f>J74/H74*100</f>
        <v>106.10011100498231</v>
      </c>
      <c r="K75" s="26">
        <f>K74/I74*100</f>
        <v>106.10011100498231</v>
      </c>
    </row>
    <row r="76" ht="23.25" customHeight="1">
      <c r="A76" s="21" t="s">
        <v>71</v>
      </c>
      <c r="B76" s="23" t="s">
        <v>72</v>
      </c>
      <c r="C76" s="26">
        <v>39228.099999999999</v>
      </c>
      <c r="D76" s="26">
        <v>47504.699999999997</v>
      </c>
      <c r="E76" s="26">
        <v>54328.699999999997</v>
      </c>
      <c r="F76" s="26">
        <v>58686.300000000003</v>
      </c>
      <c r="G76" s="26">
        <v>58686.300000000003</v>
      </c>
      <c r="H76" s="26">
        <v>62434.800000000003</v>
      </c>
      <c r="I76" s="26">
        <v>62434.800000000003</v>
      </c>
      <c r="J76" s="26">
        <v>66243.300000000003</v>
      </c>
      <c r="K76" s="26">
        <v>66243.300000000003</v>
      </c>
    </row>
    <row r="77" ht="27" customHeight="1">
      <c r="A77" s="21"/>
      <c r="B77" s="23" t="s">
        <v>35</v>
      </c>
      <c r="C77" s="24">
        <v>112.09999999999999</v>
      </c>
      <c r="D77" s="26">
        <f>D76/C76*100</f>
        <v>121.09865122195569</v>
      </c>
      <c r="E77" s="26">
        <f>E76/D76*100</f>
        <v>114.36489442097309</v>
      </c>
      <c r="F77" s="26">
        <f>F76/E76*100</f>
        <v>108.02080668228764</v>
      </c>
      <c r="G77" s="26">
        <f>G76/E76*100</f>
        <v>108.02080668228764</v>
      </c>
      <c r="H77" s="26">
        <f>H76/F76*100</f>
        <v>106.38735105126752</v>
      </c>
      <c r="I77" s="26">
        <f>I76/G76*100</f>
        <v>106.38735105126752</v>
      </c>
      <c r="J77" s="26">
        <f>J76/H76*100</f>
        <v>106.09996348190431</v>
      </c>
      <c r="K77" s="26">
        <f>K76/I76*100</f>
        <v>106.09996348190431</v>
      </c>
    </row>
    <row r="78" ht="43.5" customHeight="1">
      <c r="A78" s="21" t="s">
        <v>73</v>
      </c>
      <c r="B78" s="23" t="s">
        <v>46</v>
      </c>
      <c r="C78" s="24">
        <v>47</v>
      </c>
      <c r="D78" s="24">
        <v>59</v>
      </c>
      <c r="E78" s="24">
        <v>60</v>
      </c>
      <c r="F78" s="24">
        <v>62</v>
      </c>
      <c r="G78" s="24">
        <v>60</v>
      </c>
      <c r="H78" s="24">
        <v>62</v>
      </c>
      <c r="I78" s="24">
        <v>60</v>
      </c>
      <c r="J78" s="24">
        <v>62</v>
      </c>
      <c r="K78" s="24">
        <v>60</v>
      </c>
    </row>
    <row r="79" ht="39" customHeight="1"/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ht="66.75" customHeight="1">
      <c r="A81" s="43" t="s">
        <v>74</v>
      </c>
      <c r="B81" s="43"/>
      <c r="C81" s="43"/>
      <c r="D81" s="43"/>
      <c r="E81" s="43"/>
      <c r="F81" s="44"/>
      <c r="G81" s="44"/>
      <c r="H81" s="44"/>
      <c r="I81" s="45" t="s">
        <v>75</v>
      </c>
      <c r="J81" s="45"/>
      <c r="K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>
      <c r="A86" s="44"/>
      <c r="C86" s="44"/>
      <c r="D86" s="44"/>
      <c r="E86" s="44"/>
      <c r="F86" s="44"/>
      <c r="G86" s="44"/>
      <c r="H86" s="44"/>
      <c r="I86" s="44"/>
      <c r="J86" s="44"/>
      <c r="K86" s="44"/>
    </row>
    <row r="87">
      <c r="A87" s="44"/>
      <c r="B87" s="46"/>
      <c r="C87" s="44"/>
      <c r="D87" s="44"/>
      <c r="E87" s="44"/>
      <c r="F87" s="44"/>
      <c r="G87" s="44"/>
      <c r="H87" s="44"/>
      <c r="I87" s="44"/>
      <c r="J87" s="44"/>
      <c r="K87" s="44"/>
    </row>
    <row r="88">
      <c r="A88" s="44"/>
      <c r="B88" s="46"/>
      <c r="C88" s="44"/>
      <c r="D88" s="44"/>
      <c r="E88" s="44"/>
      <c r="F88" s="44"/>
      <c r="G88" s="44"/>
      <c r="H88" s="44"/>
      <c r="I88" s="44"/>
      <c r="J88" s="44"/>
      <c r="K88" s="44"/>
    </row>
    <row r="89">
      <c r="A89" s="44"/>
      <c r="B89" s="46"/>
      <c r="C89" s="44"/>
      <c r="D89" s="44"/>
      <c r="E89" s="44"/>
      <c r="F89" s="44"/>
      <c r="G89" s="44"/>
      <c r="H89" s="44"/>
      <c r="I89" s="44"/>
      <c r="J89" s="44"/>
      <c r="K89" s="44"/>
    </row>
    <row r="90">
      <c r="A90" s="44"/>
      <c r="B90" s="46"/>
      <c r="C90" s="44"/>
      <c r="D90" s="44"/>
      <c r="E90" s="44"/>
      <c r="F90" s="44"/>
      <c r="G90" s="44"/>
      <c r="H90" s="44"/>
      <c r="I90" s="44"/>
      <c r="J90" s="44"/>
      <c r="K90" s="44"/>
    </row>
    <row r="91">
      <c r="A91" s="44"/>
      <c r="C91" s="44"/>
      <c r="D91" s="44"/>
      <c r="E91" s="44"/>
      <c r="F91" s="44"/>
      <c r="G91" s="44"/>
      <c r="H91" s="44"/>
      <c r="I91" s="44"/>
      <c r="J91" s="44"/>
      <c r="K91" s="44"/>
    </row>
    <row r="92" ht="14.25"/>
    <row r="93" ht="14.25">
      <c r="A93" s="47" t="s">
        <v>76</v>
      </c>
      <c r="C93" s="47"/>
      <c r="D93" s="47"/>
      <c r="E93" s="47"/>
      <c r="F93" s="47"/>
    </row>
    <row r="94" ht="14.25"/>
  </sheetData>
  <mergeCells count="39">
    <mergeCell ref="J1:K1"/>
    <mergeCell ref="A2:K2"/>
    <mergeCell ref="A3:K3"/>
    <mergeCell ref="A4:K4"/>
    <mergeCell ref="A5:K5"/>
    <mergeCell ref="A6:K6"/>
    <mergeCell ref="A7:K7"/>
    <mergeCell ref="A8:A10"/>
    <mergeCell ref="B8:B10"/>
    <mergeCell ref="C8:D8"/>
    <mergeCell ref="F8:K8"/>
    <mergeCell ref="C9:C10"/>
    <mergeCell ref="D9:D10"/>
    <mergeCell ref="E9:E10"/>
    <mergeCell ref="F9:G9"/>
    <mergeCell ref="H9:I9"/>
    <mergeCell ref="J9:K9"/>
    <mergeCell ref="A13:A14"/>
    <mergeCell ref="A16:A17"/>
    <mergeCell ref="A18:A19"/>
    <mergeCell ref="A20:A21"/>
    <mergeCell ref="A22:A23"/>
    <mergeCell ref="A25:A26"/>
    <mergeCell ref="A27:A28"/>
    <mergeCell ref="A29:A30"/>
    <mergeCell ref="A32:A33"/>
    <mergeCell ref="A36:A37"/>
    <mergeCell ref="A38:A39"/>
    <mergeCell ref="A41:A42"/>
    <mergeCell ref="A44:A45"/>
    <mergeCell ref="A46:A47"/>
    <mergeCell ref="A48:A49"/>
    <mergeCell ref="A54:A55"/>
    <mergeCell ref="A57:A58"/>
    <mergeCell ref="A74:A75"/>
    <mergeCell ref="A76:A77"/>
    <mergeCell ref="A80:K80"/>
    <mergeCell ref="A81:E81"/>
    <mergeCell ref="I81:J81"/>
  </mergeCells>
  <printOptions headings="0" gridLines="0"/>
  <pageMargins left="0.39370078740157477" right="0.39370078740157477" top="0.78740157480314954" bottom="0.39370078740157477" header="0.31496062992125984" footer="0.31496062992125984"/>
  <pageSetup blackAndWhite="0" cellComments="none" copies="1" draft="0" errors="displayed" firstPageNumber="2147483647" fitToHeight="0" fitToWidth="1" horizontalDpi="600" orientation="landscape" pageOrder="downThenOver" paperSize="9" scale="100" useFirstPageNumber="0" usePrinterDefaults="1" verticalDpi="600"/>
  <headerFooter differentFirst="1">
    <oddHeader>&amp;C&amp;"Times New Roman,Regular 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2147483647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Р7-Офис/6.0.1.37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51</cp:revision>
  <dcterms:created xsi:type="dcterms:W3CDTF">2006-09-16T00:00:00Z</dcterms:created>
  <dcterms:modified xsi:type="dcterms:W3CDTF">2025-10-22T06:56:56Z</dcterms:modified>
</cp:coreProperties>
</file>